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715" activeTab="0"/>
  </bookViews>
  <sheets>
    <sheet name="Lamp Qty Calc" sheetId="1" r:id="rId1"/>
    <sheet name="Lamp Output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<sst xmlns="http://schemas.openxmlformats.org/spreadsheetml/2006/main" count="52" uniqueCount="52">
  <si>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duct sq. ft.</t>
  </si>
  <si>
    <t xml:space="preserve">  CFM</t>
  </si>
  <si>
    <t>Arc Length</t>
  </si>
  <si>
    <t>Lamp size</t>
  </si>
  <si>
    <t># lamps</t>
  </si>
  <si>
    <t>Lamp P/N</t>
  </si>
  <si>
    <t>Model #</t>
  </si>
  <si>
    <t>UVC Watts</t>
  </si>
  <si>
    <t xml:space="preserve">   99 uW/cm2</t>
  </si>
  <si>
    <t xml:space="preserve">   117 uW/cm2</t>
  </si>
  <si>
    <t xml:space="preserve">    189 uW/cm2</t>
  </si>
  <si>
    <t xml:space="preserve">    272 uW/cm2</t>
  </si>
  <si>
    <t xml:space="preserve">    380 uW/cm2</t>
  </si>
  <si>
    <t>600 fpm</t>
  </si>
  <si>
    <t>800 fpm</t>
  </si>
  <si>
    <t>1000 fpm</t>
  </si>
  <si>
    <t>UVC Intensity @ 1m</t>
  </si>
  <si>
    <t>Lamp Output &amp; Corrections</t>
  </si>
  <si>
    <t>2.  Specify lamp size based upon duct size. (Enter in column H)</t>
  </si>
  <si>
    <t xml:space="preserve">Duct </t>
  </si>
  <si>
    <t>Length (ft.)</t>
  </si>
  <si>
    <t>UVC Intensity @ 12"</t>
  </si>
  <si>
    <t>UVC Lamp Quantity Calculation for Inline Duct Installations</t>
  </si>
  <si>
    <t>(V) FPM</t>
  </si>
  <si>
    <t>Lamp Intensity @ Temp</t>
  </si>
  <si>
    <t>dwell time (s)</t>
  </si>
  <si>
    <t>kill zone volume (cu.ft.)</t>
  </si>
  <si>
    <t>Calculations based on 45 deg air temp.  Temp input on sheet 1 corrects for temperature</t>
  </si>
  <si>
    <t>400fpm</t>
  </si>
  <si>
    <t>Intensity required 
(Enter desired dosage in cell B6.  Default is 2500µW)</t>
  </si>
  <si>
    <t>3. Determine lamp output from " Lamp Output" sheet. (Enter into column I) * use 12" intensity with velocity correction</t>
  </si>
  <si>
    <t>Dose (in µW) =</t>
  </si>
  <si>
    <r>
      <t xml:space="preserve">Width </t>
    </r>
    <r>
      <rPr>
        <b/>
        <sz val="8"/>
        <color indexed="10"/>
        <rFont val="Arial"/>
        <family val="2"/>
      </rPr>
      <t>(inches)</t>
    </r>
  </si>
  <si>
    <t>Height (inches)</t>
  </si>
  <si>
    <t>Temp. (°F)</t>
  </si>
  <si>
    <r>
      <t xml:space="preserve">1.  </t>
    </r>
    <r>
      <rPr>
        <b/>
        <sz val="11"/>
        <color indexed="10"/>
        <rFont val="Arial"/>
        <family val="2"/>
      </rPr>
      <t>Fill in customer supplied information. (columns B thru F)</t>
    </r>
  </si>
  <si>
    <r>
      <t xml:space="preserve">Lamp Output </t>
    </r>
    <r>
      <rPr>
        <b/>
        <sz val="8"/>
        <color indexed="8"/>
        <rFont val="Arial"/>
        <family val="2"/>
      </rPr>
      <t>(See "Lamp Output" sheet)</t>
    </r>
  </si>
  <si>
    <t>How to use this spreadsheet:</t>
  </si>
  <si>
    <r>
      <t>4. Lamps are calculated for providing 2,500 uW dose. For other doses,  change dosage in cell B22</t>
    </r>
    <r>
      <rPr>
        <b/>
        <sz val="11"/>
        <color indexed="8"/>
        <rFont val="Arial"/>
        <family val="2"/>
      </rPr>
      <t>.</t>
    </r>
  </si>
  <si>
    <r>
      <t xml:space="preserve">Notes:
 - Columns in </t>
    </r>
    <r>
      <rPr>
        <b/>
        <sz val="10"/>
        <color indexed="55"/>
        <rFont val="Arial"/>
        <family val="2"/>
      </rPr>
      <t>Grey</t>
    </r>
    <r>
      <rPr>
        <b/>
        <sz val="10"/>
        <color indexed="8"/>
        <rFont val="Arial"/>
        <family val="2"/>
      </rPr>
      <t xml:space="preserve"> and </t>
    </r>
    <r>
      <rPr>
        <b/>
        <sz val="10"/>
        <color indexed="17"/>
        <rFont val="Arial"/>
        <family val="2"/>
      </rPr>
      <t>Green</t>
    </r>
    <r>
      <rPr>
        <b/>
        <sz val="10"/>
        <color indexed="8"/>
        <rFont val="Arial"/>
        <family val="2"/>
      </rPr>
      <t xml:space="preserve"> will "self-fill" when the appropriate information is entered in columns as instructed above.
 - Do not enter anything into columns </t>
    </r>
    <r>
      <rPr>
        <b/>
        <sz val="10"/>
        <color indexed="55"/>
        <rFont val="Arial"/>
        <family val="2"/>
      </rPr>
      <t xml:space="preserve">G, </t>
    </r>
    <r>
      <rPr>
        <b/>
        <sz val="10"/>
        <color indexed="17"/>
        <rFont val="Arial"/>
        <family val="2"/>
      </rPr>
      <t>J</t>
    </r>
    <r>
      <rPr>
        <b/>
        <sz val="10"/>
        <color indexed="55"/>
        <rFont val="Arial"/>
        <family val="2"/>
      </rPr>
      <t>, K, L, M, N or O.</t>
    </r>
    <r>
      <rPr>
        <b/>
        <sz val="10"/>
        <color indexed="8"/>
        <rFont val="Arial"/>
        <family val="2"/>
      </rPr>
      <t xml:space="preserve">
 - The # in Column J will be the number of lamps required to achieve the one-pass dosage in cell B21.  Always round UP to the nearest even number.
 - When the appropriate number of lamps is determined, one selects the appropriate combination of 2-lamp and 4-lamp duct units in the appropriate lamp size to acheive this total number.</t>
    </r>
  </si>
  <si>
    <t xml:space="preserve">5. Column J will show the number of lamps recommended.  If an odd number, round UP (never round down) to the next even number.   </t>
  </si>
  <si>
    <t>DC14</t>
  </si>
  <si>
    <t>DC16</t>
  </si>
  <si>
    <t>DC24</t>
  </si>
  <si>
    <t>DC33</t>
  </si>
  <si>
    <t>DC45</t>
  </si>
  <si>
    <t>SBL445</t>
  </si>
  <si>
    <t>SBL420</t>
  </si>
  <si>
    <t>SBL415</t>
  </si>
  <si>
    <t>SBL430</t>
  </si>
  <si>
    <t>SBL405</t>
  </si>
  <si>
    <t xml:space="preserve"> Item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</si>
</sst>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9"/>
      <color indexed="53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7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8" fillId="0" borderId="7" xfId="0" applyFont="1" applyBorder="1" applyAlignment="1">
      <alignment/>
    </xf>
    <xf numFmtId="0" fontId="17" fillId="0" borderId="0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/>
    </xf>
    <xf numFmtId="0" fontId="23" fillId="0" borderId="19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15" fillId="0" borderId="19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323850</xdr:colOff>
      <xdr:row>0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809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4.57421875" style="0" customWidth="1"/>
    <col min="2" max="2" width="8.00390625" style="0" customWidth="1"/>
    <col min="3" max="3" width="8.7109375" style="0" customWidth="1"/>
    <col min="4" max="4" width="11.421875" style="0" customWidth="1"/>
    <col min="5" max="5" width="7.00390625" style="0" customWidth="1"/>
    <col min="7" max="7" width="9.00390625" style="0" customWidth="1"/>
    <col min="8" max="8" width="10.28125" style="0" customWidth="1"/>
    <col min="9" max="9" width="12.8515625" style="0" customWidth="1"/>
    <col min="10" max="10" width="9.57421875" style="0" bestFit="1" customWidth="1"/>
    <col min="11" max="11" width="10.28125" style="0" customWidth="1"/>
    <col min="12" max="12" width="17.8515625" style="0" customWidth="1"/>
    <col min="13" max="13" width="10.57421875" style="0" customWidth="1"/>
    <col min="14" max="14" width="16.8515625" style="0" customWidth="1"/>
    <col min="15" max="15" width="11.28125" style="0" customWidth="1"/>
  </cols>
  <sheetData>
    <row r="1" spans="1:16" ht="37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1"/>
    </row>
    <row r="2" spans="1:16" ht="23.2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1"/>
    </row>
    <row r="3" spans="1:16" ht="14.25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1"/>
    </row>
    <row r="4" spans="1:16" ht="14.25" customHeight="1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1"/>
    </row>
    <row r="5" spans="1:16" ht="14.25" customHeight="1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1"/>
    </row>
    <row r="6" spans="1:16" ht="14.25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1"/>
    </row>
    <row r="7" spans="1:16" ht="14.25" customHeight="1">
      <c r="A7" s="54" t="s">
        <v>38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1"/>
    </row>
    <row r="8" spans="1:16" ht="14.25" customHeight="1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11"/>
    </row>
    <row r="9" spans="1:16" ht="14.25" customHeight="1" thickBo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1"/>
    </row>
    <row r="10" spans="1:16" s="1" customFormat="1" ht="12.75">
      <c r="A10" s="34" t="s">
        <v>51</v>
      </c>
      <c r="B10" s="40" t="s">
        <v>19</v>
      </c>
      <c r="C10" s="40"/>
      <c r="D10" s="40"/>
      <c r="E10" s="40" t="s">
        <v>1</v>
      </c>
      <c r="F10" s="37" t="s">
        <v>34</v>
      </c>
      <c r="G10" s="47" t="s">
        <v>23</v>
      </c>
      <c r="H10" s="60" t="s">
        <v>3</v>
      </c>
      <c r="I10" s="62" t="s">
        <v>36</v>
      </c>
      <c r="J10" s="58" t="s">
        <v>4</v>
      </c>
      <c r="K10" s="47" t="s">
        <v>0</v>
      </c>
      <c r="L10" s="49" t="s">
        <v>26</v>
      </c>
      <c r="M10" s="47" t="s">
        <v>25</v>
      </c>
      <c r="N10" s="47" t="s">
        <v>29</v>
      </c>
      <c r="O10" s="52" t="s">
        <v>24</v>
      </c>
      <c r="P10" s="12"/>
    </row>
    <row r="11" spans="1:16" ht="12.75">
      <c r="A11" s="35"/>
      <c r="B11" s="42" t="s">
        <v>32</v>
      </c>
      <c r="C11" s="42" t="s">
        <v>33</v>
      </c>
      <c r="D11" s="41" t="s">
        <v>20</v>
      </c>
      <c r="E11" s="41"/>
      <c r="F11" s="38"/>
      <c r="G11" s="48"/>
      <c r="H11" s="61"/>
      <c r="I11" s="63"/>
      <c r="J11" s="59"/>
      <c r="K11" s="48"/>
      <c r="L11" s="50"/>
      <c r="M11" s="48"/>
      <c r="N11" s="48"/>
      <c r="O11" s="53"/>
      <c r="P11" s="11"/>
    </row>
    <row r="12" spans="1:16" ht="42" customHeight="1">
      <c r="A12" s="36"/>
      <c r="B12" s="39"/>
      <c r="C12" s="39"/>
      <c r="D12" s="41"/>
      <c r="E12" s="41"/>
      <c r="F12" s="39"/>
      <c r="G12" s="48"/>
      <c r="H12" s="61"/>
      <c r="I12" s="64"/>
      <c r="J12" s="59"/>
      <c r="K12" s="48"/>
      <c r="L12" s="51"/>
      <c r="M12" s="48"/>
      <c r="N12" s="48"/>
      <c r="O12" s="53"/>
      <c r="P12" s="11"/>
    </row>
    <row r="13" spans="1:16" ht="12.75">
      <c r="A13" s="14"/>
      <c r="B13" s="15"/>
      <c r="C13" s="15"/>
      <c r="D13" s="15"/>
      <c r="E13" s="15"/>
      <c r="F13" s="15"/>
      <c r="G13" s="25" t="e">
        <f>E13/K13</f>
        <v>#DIV/0!</v>
      </c>
      <c r="H13" s="15"/>
      <c r="I13" s="15"/>
      <c r="J13" s="19" t="e">
        <f aca="true" t="shared" si="0" ref="J13:J20">N13/O13</f>
        <v>#DIV/0!</v>
      </c>
      <c r="K13" s="25">
        <f>(B13*C13)/144</f>
        <v>0</v>
      </c>
      <c r="L13" s="25">
        <f>(K13*D13)</f>
        <v>0</v>
      </c>
      <c r="M13" s="25" t="e">
        <f>(L13/E13)*60</f>
        <v>#DIV/0!</v>
      </c>
      <c r="N13" s="28" t="e">
        <f>B22/M13</f>
        <v>#DIV/0!</v>
      </c>
      <c r="O13" s="29">
        <f>(F13/45)*I13</f>
        <v>0</v>
      </c>
      <c r="P13" s="11"/>
    </row>
    <row r="14" spans="1:16" ht="12.75">
      <c r="A14" s="14"/>
      <c r="B14" s="16"/>
      <c r="C14" s="16"/>
      <c r="D14" s="16"/>
      <c r="E14" s="16"/>
      <c r="F14" s="16"/>
      <c r="G14" s="26" t="e">
        <f aca="true" t="shared" si="1" ref="G14:G20">E14/K14</f>
        <v>#DIV/0!</v>
      </c>
      <c r="H14" s="16"/>
      <c r="I14" s="16"/>
      <c r="J14" s="20" t="e">
        <f t="shared" si="0"/>
        <v>#DIV/0!</v>
      </c>
      <c r="K14" s="26">
        <f aca="true" t="shared" si="2" ref="K14:K20">(B14*C14)/144</f>
        <v>0</v>
      </c>
      <c r="L14" s="26">
        <f aca="true" t="shared" si="3" ref="L14:L20">(K14*D14)</f>
        <v>0</v>
      </c>
      <c r="M14" s="26" t="e">
        <f aca="true" t="shared" si="4" ref="M14:M20">(L14/E14)*60</f>
        <v>#DIV/0!</v>
      </c>
      <c r="N14" s="28" t="e">
        <f>B22/M14</f>
        <v>#DIV/0!</v>
      </c>
      <c r="O14" s="30">
        <f aca="true" t="shared" si="5" ref="O14:O20">(F14/45)*I14</f>
        <v>0</v>
      </c>
      <c r="P14" s="11"/>
    </row>
    <row r="15" spans="1:16" ht="12.75">
      <c r="A15" s="14"/>
      <c r="B15" s="16"/>
      <c r="C15" s="16"/>
      <c r="D15" s="16"/>
      <c r="E15" s="16"/>
      <c r="F15" s="16"/>
      <c r="G15" s="26" t="e">
        <f t="shared" si="1"/>
        <v>#DIV/0!</v>
      </c>
      <c r="H15" s="16"/>
      <c r="I15" s="16"/>
      <c r="J15" s="21" t="e">
        <f t="shared" si="0"/>
        <v>#DIV/0!</v>
      </c>
      <c r="K15" s="26">
        <f t="shared" si="2"/>
        <v>0</v>
      </c>
      <c r="L15" s="26">
        <f t="shared" si="3"/>
        <v>0</v>
      </c>
      <c r="M15" s="26" t="e">
        <f t="shared" si="4"/>
        <v>#DIV/0!</v>
      </c>
      <c r="N15" s="28" t="e">
        <f>B22/M15</f>
        <v>#DIV/0!</v>
      </c>
      <c r="O15" s="30">
        <f t="shared" si="5"/>
        <v>0</v>
      </c>
      <c r="P15" s="11"/>
    </row>
    <row r="16" spans="1:16" ht="12.75">
      <c r="A16" s="14"/>
      <c r="B16" s="16"/>
      <c r="C16" s="16"/>
      <c r="D16" s="16"/>
      <c r="E16" s="16"/>
      <c r="F16" s="16"/>
      <c r="G16" s="26" t="e">
        <f t="shared" si="1"/>
        <v>#DIV/0!</v>
      </c>
      <c r="H16" s="16"/>
      <c r="I16" s="16"/>
      <c r="J16" s="21" t="e">
        <f t="shared" si="0"/>
        <v>#DIV/0!</v>
      </c>
      <c r="K16" s="26">
        <f t="shared" si="2"/>
        <v>0</v>
      </c>
      <c r="L16" s="26">
        <f t="shared" si="3"/>
        <v>0</v>
      </c>
      <c r="M16" s="26" t="e">
        <f t="shared" si="4"/>
        <v>#DIV/0!</v>
      </c>
      <c r="N16" s="28" t="e">
        <f>B22/M16</f>
        <v>#DIV/0!</v>
      </c>
      <c r="O16" s="30">
        <f t="shared" si="5"/>
        <v>0</v>
      </c>
      <c r="P16" s="11"/>
    </row>
    <row r="17" spans="1:16" ht="12.75">
      <c r="A17" s="14"/>
      <c r="B17" s="16"/>
      <c r="C17" s="16"/>
      <c r="D17" s="16"/>
      <c r="E17" s="16"/>
      <c r="F17" s="16"/>
      <c r="G17" s="26" t="e">
        <f t="shared" si="1"/>
        <v>#DIV/0!</v>
      </c>
      <c r="H17" s="16"/>
      <c r="I17" s="16"/>
      <c r="J17" s="21" t="e">
        <f t="shared" si="0"/>
        <v>#DIV/0!</v>
      </c>
      <c r="K17" s="26">
        <f t="shared" si="2"/>
        <v>0</v>
      </c>
      <c r="L17" s="26">
        <f t="shared" si="3"/>
        <v>0</v>
      </c>
      <c r="M17" s="26" t="e">
        <f t="shared" si="4"/>
        <v>#DIV/0!</v>
      </c>
      <c r="N17" s="28" t="e">
        <f>B22/M17</f>
        <v>#DIV/0!</v>
      </c>
      <c r="O17" s="30">
        <f t="shared" si="5"/>
        <v>0</v>
      </c>
      <c r="P17" s="11"/>
    </row>
    <row r="18" spans="1:16" ht="12.75">
      <c r="A18" s="14"/>
      <c r="B18" s="16"/>
      <c r="C18" s="16"/>
      <c r="D18" s="16"/>
      <c r="E18" s="16"/>
      <c r="F18" s="16"/>
      <c r="G18" s="26" t="e">
        <f t="shared" si="1"/>
        <v>#DIV/0!</v>
      </c>
      <c r="H18" s="16"/>
      <c r="I18" s="16"/>
      <c r="J18" s="21" t="e">
        <f t="shared" si="0"/>
        <v>#DIV/0!</v>
      </c>
      <c r="K18" s="26">
        <f t="shared" si="2"/>
        <v>0</v>
      </c>
      <c r="L18" s="26">
        <f t="shared" si="3"/>
        <v>0</v>
      </c>
      <c r="M18" s="26" t="e">
        <f t="shared" si="4"/>
        <v>#DIV/0!</v>
      </c>
      <c r="N18" s="28" t="e">
        <f>B22/M18</f>
        <v>#DIV/0!</v>
      </c>
      <c r="O18" s="30">
        <f t="shared" si="5"/>
        <v>0</v>
      </c>
      <c r="P18" s="11"/>
    </row>
    <row r="19" spans="1:16" ht="12.75">
      <c r="A19" s="14"/>
      <c r="B19" s="16"/>
      <c r="C19" s="16"/>
      <c r="D19" s="16"/>
      <c r="E19" s="16"/>
      <c r="F19" s="16"/>
      <c r="G19" s="26" t="e">
        <f t="shared" si="1"/>
        <v>#DIV/0!</v>
      </c>
      <c r="H19" s="16"/>
      <c r="I19" s="16"/>
      <c r="J19" s="21" t="e">
        <f t="shared" si="0"/>
        <v>#DIV/0!</v>
      </c>
      <c r="K19" s="26">
        <f t="shared" si="2"/>
        <v>0</v>
      </c>
      <c r="L19" s="26">
        <f t="shared" si="3"/>
        <v>0</v>
      </c>
      <c r="M19" s="26" t="e">
        <f t="shared" si="4"/>
        <v>#DIV/0!</v>
      </c>
      <c r="N19" s="28" t="e">
        <f>B22/M19</f>
        <v>#DIV/0!</v>
      </c>
      <c r="O19" s="30">
        <f t="shared" si="5"/>
        <v>0</v>
      </c>
      <c r="P19" s="11"/>
    </row>
    <row r="20" spans="1:16" ht="13.5" thickBot="1">
      <c r="A20" s="17"/>
      <c r="B20" s="18"/>
      <c r="C20" s="18"/>
      <c r="D20" s="18"/>
      <c r="E20" s="18"/>
      <c r="F20" s="18"/>
      <c r="G20" s="27" t="e">
        <f t="shared" si="1"/>
        <v>#DIV/0!</v>
      </c>
      <c r="H20" s="18"/>
      <c r="I20" s="18"/>
      <c r="J20" s="22" t="e">
        <f t="shared" si="0"/>
        <v>#DIV/0!</v>
      </c>
      <c r="K20" s="27">
        <f t="shared" si="2"/>
        <v>0</v>
      </c>
      <c r="L20" s="27">
        <f t="shared" si="3"/>
        <v>0</v>
      </c>
      <c r="M20" s="27" t="e">
        <f t="shared" si="4"/>
        <v>#DIV/0!</v>
      </c>
      <c r="N20" s="31" t="e">
        <f>B22/M20</f>
        <v>#DIV/0!</v>
      </c>
      <c r="O20" s="32">
        <f t="shared" si="5"/>
        <v>0</v>
      </c>
      <c r="P20" s="11"/>
    </row>
    <row r="21" spans="1:16" ht="13.5" thickBo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1"/>
    </row>
    <row r="22" spans="1:16" ht="18.75" thickBot="1">
      <c r="A22" s="23" t="s">
        <v>31</v>
      </c>
      <c r="B22" s="33">
        <v>2500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"/>
    </row>
    <row r="23" spans="1:16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</row>
    <row r="24" spans="1:16" ht="12.75">
      <c r="A24" s="43" t="s">
        <v>39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1"/>
    </row>
    <row r="25" spans="1:16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1"/>
    </row>
    <row r="26" spans="1:16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1"/>
    </row>
    <row r="27" spans="1:16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1"/>
    </row>
    <row r="28" spans="1:16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1"/>
    </row>
    <row r="29" spans="1:15" ht="12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</sheetData>
  <mergeCells count="27">
    <mergeCell ref="A7:O7"/>
    <mergeCell ref="A8:O8"/>
    <mergeCell ref="A2:O2"/>
    <mergeCell ref="A21:O21"/>
    <mergeCell ref="A9:O9"/>
    <mergeCell ref="N10:N12"/>
    <mergeCell ref="J10:J12"/>
    <mergeCell ref="H10:H12"/>
    <mergeCell ref="G10:G12"/>
    <mergeCell ref="I10:I12"/>
    <mergeCell ref="A24:O30"/>
    <mergeCell ref="A1:O1"/>
    <mergeCell ref="A3:O3"/>
    <mergeCell ref="A4:O4"/>
    <mergeCell ref="A5:O5"/>
    <mergeCell ref="A6:O6"/>
    <mergeCell ref="M10:M12"/>
    <mergeCell ref="L10:L12"/>
    <mergeCell ref="K10:K12"/>
    <mergeCell ref="O10:O12"/>
    <mergeCell ref="A10:A12"/>
    <mergeCell ref="F10:F12"/>
    <mergeCell ref="E10:E12"/>
    <mergeCell ref="C11:C12"/>
    <mergeCell ref="B11:B12"/>
    <mergeCell ref="D11:D12"/>
    <mergeCell ref="B10:D10"/>
  </mergeCells>
  <printOptions gridLines="1" horizontalCentered="1"/>
  <pageMargins left="0.75" right="0.75" top="1.51" bottom="1" header="0.51" footer="0.5"/>
  <pageSetup fitToHeight="1" fitToWidth="1" horizontalDpi="600" verticalDpi="600" orientation="landscape" paperSize="5" scale="95" r:id="rId2"/>
  <headerFooter alignWithMargins="0">
    <oddHeader>&amp;L&amp;"Arial,Bold"&amp;14American Air And Water, Inc.&amp;"Arial,Regular"&amp;10
&amp;12Duct Unit Calculations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I11" sqref="I11"/>
    </sheetView>
  </sheetViews>
  <sheetFormatPr defaultColWidth="9.140625" defaultRowHeight="12.75"/>
  <cols>
    <col min="1" max="1" width="9.7109375" style="0" customWidth="1"/>
    <col min="2" max="2" width="12.57421875" style="0" customWidth="1"/>
    <col min="3" max="3" width="11.00390625" style="0" customWidth="1"/>
    <col min="4" max="4" width="10.421875" style="0" customWidth="1"/>
    <col min="5" max="5" width="17.8515625" style="0" customWidth="1"/>
    <col min="6" max="6" width="11.421875" style="0" customWidth="1"/>
    <col min="7" max="7" width="9.8515625" style="0" customWidth="1"/>
  </cols>
  <sheetData>
    <row r="2" ht="15">
      <c r="A2" s="2" t="s">
        <v>17</v>
      </c>
    </row>
    <row r="3" ht="12.75">
      <c r="A3" t="s">
        <v>27</v>
      </c>
    </row>
    <row r="5" spans="1:9" ht="27" customHeight="1">
      <c r="A5" s="68" t="s">
        <v>6</v>
      </c>
      <c r="B5" s="68" t="s">
        <v>5</v>
      </c>
      <c r="C5" s="68" t="s">
        <v>2</v>
      </c>
      <c r="D5" s="68" t="s">
        <v>7</v>
      </c>
      <c r="E5" s="65" t="s">
        <v>16</v>
      </c>
      <c r="F5" s="67" t="s">
        <v>21</v>
      </c>
      <c r="G5" s="67"/>
      <c r="H5" s="67"/>
      <c r="I5" s="67"/>
    </row>
    <row r="6" spans="1:9" ht="12.75">
      <c r="A6" s="69"/>
      <c r="B6" s="69"/>
      <c r="C6" s="69"/>
      <c r="D6" s="69"/>
      <c r="E6" s="66"/>
      <c r="F6" s="4" t="s">
        <v>28</v>
      </c>
      <c r="G6" s="5" t="s">
        <v>13</v>
      </c>
      <c r="H6" s="5" t="s">
        <v>14</v>
      </c>
      <c r="I6" s="5" t="s">
        <v>15</v>
      </c>
    </row>
    <row r="7" spans="1:9" ht="24" customHeight="1">
      <c r="A7" s="6" t="s">
        <v>41</v>
      </c>
      <c r="B7" s="7" t="s">
        <v>50</v>
      </c>
      <c r="C7" s="6">
        <v>11</v>
      </c>
      <c r="D7" s="7">
        <v>8</v>
      </c>
      <c r="E7" s="7" t="s">
        <v>8</v>
      </c>
      <c r="F7" s="8">
        <v>642</v>
      </c>
      <c r="G7" s="9">
        <f>F7*0.9</f>
        <v>577.8000000000001</v>
      </c>
      <c r="H7" s="9">
        <f>F7*0.8</f>
        <v>513.6</v>
      </c>
      <c r="I7" s="9">
        <f>F7*0.7</f>
        <v>449.4</v>
      </c>
    </row>
    <row r="8" spans="1:9" ht="24" customHeight="1">
      <c r="A8" s="3" t="s">
        <v>42</v>
      </c>
      <c r="B8" s="10" t="s">
        <v>49</v>
      </c>
      <c r="C8" s="3">
        <v>13</v>
      </c>
      <c r="D8" s="10">
        <v>10</v>
      </c>
      <c r="E8" s="10" t="s">
        <v>9</v>
      </c>
      <c r="F8" s="8">
        <v>758</v>
      </c>
      <c r="G8" s="9">
        <f>F8*0.9</f>
        <v>682.2</v>
      </c>
      <c r="H8" s="9">
        <f>F8*0.8</f>
        <v>606.4</v>
      </c>
      <c r="I8" s="9">
        <f>F8*0.7</f>
        <v>530.6</v>
      </c>
    </row>
    <row r="9" spans="1:9" ht="24" customHeight="1">
      <c r="A9" s="3" t="s">
        <v>43</v>
      </c>
      <c r="B9" s="10" t="s">
        <v>48</v>
      </c>
      <c r="C9" s="3">
        <v>21</v>
      </c>
      <c r="D9" s="10">
        <v>16.2</v>
      </c>
      <c r="E9" s="10" t="s">
        <v>10</v>
      </c>
      <c r="F9" s="8">
        <v>1225</v>
      </c>
      <c r="G9" s="9">
        <f>F9*0.9</f>
        <v>1102.5</v>
      </c>
      <c r="H9" s="9">
        <f>F9*0.8</f>
        <v>980</v>
      </c>
      <c r="I9" s="9">
        <f>F9*0.7</f>
        <v>857.5</v>
      </c>
    </row>
    <row r="10" spans="1:9" ht="24" customHeight="1">
      <c r="A10" s="3" t="s">
        <v>44</v>
      </c>
      <c r="B10" s="10" t="s">
        <v>47</v>
      </c>
      <c r="C10" s="3">
        <v>30.19</v>
      </c>
      <c r="D10" s="10">
        <v>25</v>
      </c>
      <c r="E10" s="10" t="s">
        <v>11</v>
      </c>
      <c r="F10" s="8">
        <v>1763</v>
      </c>
      <c r="G10" s="9">
        <f>F10*0.9</f>
        <v>1586.7</v>
      </c>
      <c r="H10" s="9">
        <f>F10*0.8</f>
        <v>1410.4</v>
      </c>
      <c r="I10" s="9">
        <f>F10*0.7</f>
        <v>1234.1</v>
      </c>
    </row>
    <row r="11" spans="1:9" ht="24" customHeight="1">
      <c r="A11" s="3" t="s">
        <v>45</v>
      </c>
      <c r="B11" s="10" t="s">
        <v>46</v>
      </c>
      <c r="C11" s="3">
        <v>42.2</v>
      </c>
      <c r="D11" s="10">
        <v>36.1</v>
      </c>
      <c r="E11" s="10" t="s">
        <v>12</v>
      </c>
      <c r="F11" s="8">
        <v>2462</v>
      </c>
      <c r="G11" s="9">
        <f>F11*0.9</f>
        <v>2215.8</v>
      </c>
      <c r="H11" s="9">
        <f>F11*0.8</f>
        <v>1969.6000000000001</v>
      </c>
      <c r="I11" s="9">
        <f>F11*0.7</f>
        <v>1723.3999999999999</v>
      </c>
    </row>
  </sheetData>
  <mergeCells count="6">
    <mergeCell ref="E5:E6"/>
    <mergeCell ref="F5:I5"/>
    <mergeCell ref="A5:A6"/>
    <mergeCell ref="B5:B6"/>
    <mergeCell ref="C5:C6"/>
    <mergeCell ref="D5:D6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Air &amp; Water,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UV Calculator for DC Systems</dc:title>
  <dc:subject/>
  <dc:creator>American Air &amp; Water, Inc.</dc:creator>
  <cp:keywords/>
  <dc:description/>
  <cp:lastModifiedBy>Ivan Pashikov</cp:lastModifiedBy>
  <cp:lastPrinted>2007-04-24T18:53:15Z</cp:lastPrinted>
  <dcterms:created xsi:type="dcterms:W3CDTF">2000-01-19T16:15:25Z</dcterms:created>
  <dcterms:modified xsi:type="dcterms:W3CDTF">2007-04-25T16:09:23Z</dcterms:modified>
  <cp:category/>
  <cp:version/>
  <cp:contentType/>
  <cp:contentStatus/>
</cp:coreProperties>
</file>